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tabRatio="598" activeTab="0"/>
  </bookViews>
  <sheets>
    <sheet name="sem I 2015" sheetId="1" r:id="rId1"/>
  </sheets>
  <definedNames>
    <definedName name="_xlnm.Print_Area" localSheetId="0">'sem I 2015'!$A$1:$G$111</definedName>
    <definedName name="_xlnm.Print_Titles" localSheetId="0">'sem I 2015'!$1:$4</definedName>
  </definedNames>
  <calcPr fullCalcOnLoad="1"/>
</workbook>
</file>

<file path=xl/comments1.xml><?xml version="1.0" encoding="utf-8"?>
<comments xmlns="http://schemas.openxmlformats.org/spreadsheetml/2006/main">
  <authors>
    <author>DSPPH</author>
    <author>Sanda</author>
    <author>R</author>
  </authors>
  <commentList>
    <comment ref="D5" authorId="0">
      <text>
        <r>
          <rPr>
            <b/>
            <sz val="8"/>
            <color indexed="12"/>
            <rFont val="Times New Roman"/>
            <family val="1"/>
          </rPr>
          <t xml:space="preserve">Numărul mediu de bolnavi externaţi pe un medic = 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imes New Roman"/>
            <family val="1"/>
          </rPr>
          <t xml:space="preserve">EXCLUSIV </t>
        </r>
        <r>
          <rPr>
            <b/>
            <sz val="8"/>
            <color indexed="12"/>
            <rFont val="Times New Roman"/>
            <family val="1"/>
          </rPr>
          <t>bolnavii transferati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/ Nr. de medici in spital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color indexed="17"/>
            <rFont val="Times New Roman"/>
            <family val="1"/>
          </rPr>
          <t xml:space="preserve">Proporţia medicilor din totalul personalului angajat al spitalului = Nr. medici angajati in spital *100 / Total persoane angajate in spital
 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7"/>
            <rFont val="Times New Roman"/>
            <family val="1"/>
          </rPr>
          <t xml:space="preserve">Proporţia personalului medical din totalul personalului angajat al spitalului = Nr. de personal medical * 100 / Total persoane angajate in  spital
</t>
        </r>
      </text>
    </comment>
    <comment ref="D8" authorId="0">
      <text>
        <r>
          <rPr>
            <b/>
            <sz val="8"/>
            <color indexed="17"/>
            <rFont val="Times New Roman"/>
            <family val="1"/>
          </rPr>
          <t>Proporţia personalului medical cu studii superioare din totalul personalului medical = Nr.   personal medical cu studii superioare * 100 / Nr. total   personal medical</t>
        </r>
      </text>
    </comment>
    <comment ref="D9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ambulator = Nr. consultaţii în  ambulator / Nr. de medici  care acorda consultatii in ambulator</t>
        </r>
      </text>
    </comment>
    <comment ref="D10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camera de gardă/UPU/CPU = Nr. consultaţii acordate în camera de gardă /UPU / CPU/Nr. de medici care au acordat servicii in aceste structuri</t>
        </r>
      </text>
    </comment>
    <comment ref="D11" authorId="0">
      <text>
        <r>
          <rPr>
            <b/>
            <sz val="8"/>
            <color indexed="10"/>
            <rFont val="Times New Roman"/>
            <family val="1"/>
          </rPr>
          <t xml:space="preserve">Nr. de pacienţi externaţi total si pe sectii = Nr. pacienţi externaţi lunar si trimestrial din  FO clinica generala (total si pe fiecare sectie)
 </t>
        </r>
      </text>
    </comment>
    <comment ref="G5" authorId="0">
      <text>
        <r>
          <rPr>
            <b/>
            <sz val="8"/>
            <color indexed="12"/>
            <rFont val="Times New Roman"/>
            <family val="1"/>
          </rPr>
          <t xml:space="preserve"> Nr. de medici in 
spital</t>
        </r>
      </text>
    </comment>
    <comment ref="F6" authorId="0">
      <text>
        <r>
          <rPr>
            <b/>
            <sz val="8"/>
            <color indexed="17"/>
            <rFont val="Times New Roman"/>
            <family val="1"/>
          </rPr>
          <t xml:space="preserve">Nr. medici angajati in spital </t>
        </r>
      </text>
    </comment>
    <comment ref="G6" authorId="0">
      <text>
        <r>
          <rPr>
            <b/>
            <sz val="8"/>
            <color indexed="17"/>
            <rFont val="Tahoma"/>
            <family val="2"/>
          </rPr>
          <t>Total persoane angajate in spital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color indexed="17"/>
            <rFont val="Times New Roman"/>
            <family val="1"/>
          </rPr>
          <t>Nr. de personal medical</t>
        </r>
      </text>
    </comment>
    <comment ref="G7" authorId="0">
      <text>
        <r>
          <rPr>
            <b/>
            <sz val="8"/>
            <color indexed="17"/>
            <rFont val="Times New Roman"/>
            <family val="1"/>
          </rPr>
          <t>Total persoane angajate in spital</t>
        </r>
      </text>
    </comment>
    <comment ref="F8" authorId="0">
      <text>
        <r>
          <rPr>
            <b/>
            <sz val="8"/>
            <color indexed="17"/>
            <rFont val="Times New Roman"/>
            <family val="1"/>
          </rPr>
          <t>Nr.  personal medical cu studii superioare</t>
        </r>
      </text>
    </comment>
    <comment ref="G8" authorId="0">
      <text>
        <r>
          <rPr>
            <b/>
            <sz val="8"/>
            <color indexed="17"/>
            <rFont val="Times New Roman"/>
            <family val="1"/>
          </rPr>
          <t>Nr. total  personal medical</t>
        </r>
      </text>
    </comment>
    <comment ref="F9" authorId="0">
      <text>
        <r>
          <rPr>
            <b/>
            <sz val="8"/>
            <color indexed="12"/>
            <rFont val="Times New Roman"/>
            <family val="1"/>
          </rPr>
          <t>Nr.   consultaţii în  ambulator</t>
        </r>
      </text>
    </comment>
    <comment ref="G9" authorId="0">
      <text>
        <r>
          <rPr>
            <b/>
            <sz val="8"/>
            <color indexed="12"/>
            <rFont val="Times New Roman"/>
            <family val="1"/>
          </rPr>
          <t>Nr. de medici  care acorda consultatii in ambulator</t>
        </r>
      </text>
    </comment>
    <comment ref="F10" authorId="0">
      <text>
        <r>
          <rPr>
            <b/>
            <sz val="8"/>
            <color indexed="12"/>
            <rFont val="Times New Roman"/>
            <family val="1"/>
          </rPr>
          <t>Nr. consultaţii acordate în camera de gardă/UPU/CPU</t>
        </r>
      </text>
    </comment>
    <comment ref="G10" authorId="0">
      <text>
        <r>
          <rPr>
            <b/>
            <sz val="8"/>
            <color indexed="12"/>
            <rFont val="Times New Roman"/>
            <family val="1"/>
          </rPr>
          <t xml:space="preserve">Nr. de medici care au acordat servicii in aceste structuri
</t>
        </r>
      </text>
    </comment>
    <comment ref="D23" authorId="0">
      <text>
        <r>
          <rPr>
            <b/>
            <sz val="8"/>
            <color indexed="12"/>
            <rFont val="Times New Roman"/>
            <family val="1"/>
          </rPr>
          <t>Rata de utilizare a paturilor = Indice de utilizare(om zile spitalizare a bolnavilor aflati +intrati/nr. mediu de paturi) *100 / 365 zile (pentru total an)</t>
        </r>
      </text>
    </comment>
    <comment ref="F23" authorId="0">
      <text>
        <r>
          <rPr>
            <b/>
            <sz val="8"/>
            <color indexed="12"/>
            <rFont val="Times New Roman"/>
            <family val="1"/>
          </rPr>
          <t>Indice de utilizare a paturilor (om zile spitalizare a bolnavilor aflati +intrati/nr. mediu de paturi)</t>
        </r>
      </text>
    </comment>
    <comment ref="G23" authorId="0">
      <text>
        <r>
          <rPr>
            <b/>
            <sz val="8"/>
            <color indexed="12"/>
            <rFont val="Times New Roman"/>
            <family val="1"/>
          </rPr>
          <t xml:space="preserve">Nr. de zile calendaristice aferente perioadei raportate (365 pentru total an)
</t>
        </r>
      </text>
    </comment>
    <comment ref="D35" authorId="0">
      <text>
        <r>
          <rPr>
            <b/>
            <sz val="8"/>
            <color indexed="12"/>
            <rFont val="Times New Roman"/>
            <family val="1"/>
          </rPr>
          <t>Procentul pacienţilor cu intervenţii chirurgicale din totalul pacienţilor externaţi din sectiile de chirurgie = Nr. pacienti cu intervenţii chirurgicale * 100 / Nr. pacienţi externaţi din secţiile cu profil chirurgical</t>
        </r>
      </text>
    </comment>
    <comment ref="F35" authorId="0">
      <text>
        <r>
          <rPr>
            <b/>
            <sz val="8"/>
            <color indexed="12"/>
            <rFont val="Times New Roman"/>
            <family val="1"/>
          </rPr>
          <t>Nr. pacienti cu intervenţii chirurgicale</t>
        </r>
      </text>
    </comment>
    <comment ref="G35" authorId="0">
      <text>
        <r>
          <rPr>
            <b/>
            <sz val="8"/>
            <color indexed="12"/>
            <rFont val="Times New Roman"/>
            <family val="1"/>
          </rPr>
          <t>Nr. pacienţi externaţi din secţiile cu profil chirurgical</t>
        </r>
      </text>
    </comment>
    <comment ref="D65" authorId="0">
      <text>
        <r>
          <rPr>
            <b/>
            <sz val="8"/>
            <color indexed="10"/>
            <rFont val="Times New Roman"/>
            <family val="1"/>
          </rPr>
          <t xml:space="preserve">Numărul de pacienţi consultaţi în ambulatoriu </t>
        </r>
      </text>
    </comment>
    <comment ref="D71" authorId="0">
      <text>
        <r>
          <rPr>
            <b/>
            <sz val="8"/>
            <color indexed="10"/>
            <rFont val="Times New Roman"/>
            <family val="1"/>
          </rPr>
          <t xml:space="preserve">Costul mediu pe zi de spitalizare = Cheltuieli realizate / Nr. Om-zile spitalizare </t>
        </r>
      </text>
    </comment>
    <comment ref="D77" authorId="0">
      <text>
        <r>
          <rPr>
            <b/>
            <sz val="8"/>
            <color indexed="10"/>
            <rFont val="Times New Roman"/>
            <family val="1"/>
          </rPr>
          <t xml:space="preserve">Rata mortalităţii intraspitaliceşti = Decese in spital * 100 / Bolnavi iesiti </t>
        </r>
      </text>
    </comment>
    <comment ref="F77" authorId="0">
      <text>
        <r>
          <rPr>
            <b/>
            <sz val="8"/>
            <color indexed="10"/>
            <rFont val="Times New Roman"/>
            <family val="1"/>
          </rPr>
          <t>Decese in spital</t>
        </r>
      </text>
    </comment>
    <comment ref="G77" authorId="0">
      <text>
        <r>
          <rPr>
            <b/>
            <sz val="8"/>
            <color indexed="10"/>
            <rFont val="Times New Roman"/>
            <family val="1"/>
          </rPr>
          <t>Bolnavi iesiti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83" authorId="0">
      <text>
        <r>
          <rPr>
            <b/>
            <sz val="8"/>
            <color indexed="12"/>
            <rFont val="Times New Roman"/>
            <family val="1"/>
          </rPr>
          <t xml:space="preserve">Rata infecţiilor nozocomiale = Nr. bolnavi cu infecţii nozocomiale * </t>
        </r>
        <r>
          <rPr>
            <b/>
            <sz val="8"/>
            <color indexed="12"/>
            <rFont val="Times New Roman"/>
            <family val="1"/>
          </rPr>
          <t xml:space="preserve">100 </t>
        </r>
        <r>
          <rPr>
            <b/>
            <sz val="8"/>
            <color indexed="12"/>
            <rFont val="Times New Roman"/>
            <family val="1"/>
          </rPr>
          <t>/ Bolnavi externaţi</t>
        </r>
      </text>
    </comment>
    <comment ref="G83" authorId="0">
      <text>
        <r>
          <rPr>
            <b/>
            <sz val="8"/>
            <color indexed="12"/>
            <rFont val="Times New Roman"/>
            <family val="1"/>
          </rPr>
          <t>Bolnavi externaţi</t>
        </r>
      </text>
    </comment>
    <comment ref="D29" authorId="1">
      <text>
        <r>
          <rPr>
            <b/>
            <sz val="8"/>
            <color indexed="10"/>
            <rFont val="Times New Roman"/>
            <family val="1"/>
          </rPr>
          <t>Indicele de complexitate a cazurilor=Total cazuri ponderate * 100/Total cazuri rezolvate</t>
        </r>
      </text>
    </comment>
    <comment ref="F29" authorId="1">
      <text>
        <r>
          <rPr>
            <b/>
            <sz val="8"/>
            <color indexed="10"/>
            <rFont val="Times New Roman"/>
            <family val="1"/>
          </rPr>
          <t xml:space="preserve">Total cazuri ponderate 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color indexed="10"/>
            <rFont val="Times New Roman"/>
            <family val="1"/>
          </rPr>
          <t>Total cazuri rezolvate</t>
        </r>
      </text>
    </comment>
    <comment ref="D66" authorId="1">
      <text>
        <r>
          <rPr>
            <b/>
            <sz val="8"/>
            <color indexed="10"/>
            <rFont val="Times New Roman"/>
            <family val="1"/>
          </rPr>
          <t>Execuţie bugetară faţă de bugetul de cheltuieli aprobat= cheltuieli bugetare realizate *100/total buget cheltuieli aprobate</t>
        </r>
      </text>
    </comment>
    <comment ref="D67" authorId="1">
      <text>
        <r>
          <rPr>
            <b/>
            <sz val="8"/>
            <color indexed="10"/>
            <rFont val="Times New Roman"/>
            <family val="1"/>
          </rPr>
          <t>Procentul veniturilor proprii din total veniturilor spitalului =venituri proprii*100/total venituri spital</t>
        </r>
        <r>
          <rPr>
            <sz val="8"/>
            <rFont val="Tahoma"/>
            <family val="0"/>
          </rPr>
          <t xml:space="preserve">
</t>
        </r>
      </text>
    </comment>
    <comment ref="D68" authorId="1">
      <text>
        <r>
          <rPr>
            <b/>
            <sz val="8"/>
            <color indexed="10"/>
            <rFont val="Times New Roman"/>
            <family val="1"/>
          </rPr>
          <t xml:space="preserve">Procentul cheltuielilor de personal din totalul cheltuielilor spitalului = Cheltuieli de personal *100/Total cheltuieli spital </t>
        </r>
      </text>
    </comment>
    <comment ref="D70" authorId="1">
      <text>
        <r>
          <rPr>
            <b/>
            <sz val="8"/>
            <color indexed="10"/>
            <rFont val="Times New Roman"/>
            <family val="1"/>
          </rPr>
          <t>Procentul cheltuielilor cu medicamente din totalul cheltuielilor spitalului=Cheltuieli cu medicamente*100/total cheltuieli spital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color indexed="12"/>
            <rFont val="Times New Roman"/>
            <family val="1"/>
          </rPr>
          <t xml:space="preserve">Durata medie de spitalizare pe spital = Om-zile spitalizare / 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color indexed="12"/>
            <rFont val="Times New Roman"/>
            <family val="1"/>
          </rPr>
          <t xml:space="preserve">Om-zile spitalizare 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D95" authorId="0">
      <text>
        <r>
          <rPr>
            <b/>
            <sz val="8"/>
            <color indexed="12"/>
            <rFont val="Times New Roman"/>
            <family val="1"/>
          </rPr>
          <t>Indicele de concordanţă între diagnosticul de la internare şi diagnosticul la externare = Nr. diagnostice concordante * 100 / Nr. pacienţi externaţi</t>
        </r>
      </text>
    </comment>
    <comment ref="F95" authorId="0">
      <text>
        <r>
          <rPr>
            <b/>
            <sz val="8"/>
            <color indexed="12"/>
            <rFont val="Times New Roman"/>
            <family val="1"/>
          </rPr>
          <t>Nr. diagnostice concordante</t>
        </r>
      </text>
    </comment>
    <comment ref="G95" authorId="0">
      <text>
        <r>
          <rPr>
            <b/>
            <sz val="8"/>
            <color indexed="12"/>
            <rFont val="Times New Roman"/>
            <family val="1"/>
          </rPr>
          <t>Nr. pacienţi externaţi</t>
        </r>
      </text>
    </comment>
    <comment ref="D101" authorId="0">
      <text>
        <r>
          <rPr>
            <b/>
            <sz val="8"/>
            <color indexed="12"/>
            <rFont val="Times New Roman"/>
            <family val="1"/>
          </rPr>
          <t>Procentul pacienţilor internaţi şi transferaţi către alte spitale = Nr. pacienţi transferaţi * 100 / Bolnavi internaţi</t>
        </r>
      </text>
    </comment>
    <comment ref="F101" authorId="0">
      <text>
        <r>
          <rPr>
            <b/>
            <sz val="8"/>
            <color indexed="12"/>
            <rFont val="Times New Roman"/>
            <family val="1"/>
          </rPr>
          <t>Nr. pacienţi transferaţi</t>
        </r>
      </text>
    </comment>
    <comment ref="G101" authorId="0">
      <text>
        <r>
          <rPr>
            <b/>
            <sz val="8"/>
            <color indexed="12"/>
            <rFont val="Times New Roman"/>
            <family val="1"/>
          </rPr>
          <t>Bolnavi internaţi</t>
        </r>
      </text>
    </comment>
    <comment ref="F83" authorId="0">
      <text>
        <r>
          <rPr>
            <b/>
            <sz val="8"/>
            <color indexed="12"/>
            <rFont val="Times New Roman"/>
            <family val="1"/>
          </rPr>
          <t>Nr. bolnavi cu infecţii nozocomiale</t>
        </r>
      </text>
    </comment>
    <comment ref="D89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Rata pacientilor reinternati  (fara programare) in intervalul de 30 de zile de la externare=
Nr. pacienţi reinternaţi (fără programare) în intervalul de 30 zile de la externare*100/Nr. total al pacienţilor externaţi în luna anterioară</t>
        </r>
      </text>
    </comment>
    <comment ref="F89" authorId="0">
      <text>
        <r>
          <rPr>
            <b/>
            <sz val="8"/>
            <color indexed="12"/>
            <rFont val="Times New Roman"/>
            <family val="1"/>
          </rPr>
          <t>Nr. pacienţi reinternaţi (fără programare) în intervalul de 30 zile de la externare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color indexed="12"/>
            <rFont val="Times New Roman"/>
            <family val="1"/>
          </rPr>
          <t>Nr. total al pacienţilor externaţi în luna anterioară</t>
        </r>
      </text>
    </comment>
    <comment ref="F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Om-zile spitalizare </t>
        </r>
      </text>
    </comment>
    <comment ref="G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5" authorId="2">
      <text>
        <r>
          <rPr>
            <b/>
            <sz val="8"/>
            <color indexed="12"/>
            <rFont val="Tahoma"/>
            <family val="2"/>
          </rPr>
          <t xml:space="preserve">S:Bolnavi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ahoma"/>
            <family val="2"/>
          </rPr>
          <t>EXCLUSIV</t>
        </r>
        <r>
          <rPr>
            <b/>
            <sz val="8"/>
            <color indexed="12"/>
            <rFont val="Tahoma"/>
            <family val="2"/>
          </rPr>
          <t xml:space="preserve"> bolnavii transferati </t>
        </r>
      </text>
    </comment>
    <comment ref="D47" authorId="0">
      <text>
        <r>
          <rPr>
            <b/>
            <sz val="8"/>
            <color indexed="12"/>
            <rFont val="Times New Roman"/>
            <family val="1"/>
          </rPr>
          <t>Proporţia urgenţelor din totalul pacienţilor internaţi = Nr. pacienţi internaţi in urgenţe  * 100 / Nr. total  pacienţi internaţi</t>
        </r>
      </text>
    </comment>
    <comment ref="F47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Nr. pacienţi internaţi in urgenţe  </t>
        </r>
      </text>
    </comment>
    <comment ref="G47" authorId="2">
      <text>
        <r>
          <rPr>
            <b/>
            <sz val="8"/>
            <rFont val="Tahoma"/>
            <family val="0"/>
          </rPr>
          <t>Sanda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G41" authorId="2">
      <text>
        <r>
          <rPr>
            <b/>
            <sz val="8"/>
            <rFont val="Tahoma"/>
            <family val="0"/>
          </rPr>
          <t>S: 
Nr. total  pacienţi internaţi</t>
        </r>
        <r>
          <rPr>
            <sz val="8"/>
            <rFont val="Tahoma"/>
            <family val="0"/>
          </rPr>
          <t xml:space="preserve">
</t>
        </r>
      </text>
    </comment>
    <comment ref="F41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programare</t>
        </r>
      </text>
    </comment>
    <comment ref="D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Proportia bolnavilor internati cu bilet de trimitere din totalul bolnavilor internati=Numarul bolnavilor internati cu bilet de trimitere *100/ totalul bolnavilor internati</t>
        </r>
      </text>
    </comment>
    <comment ref="F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bilet de trimitere</t>
        </r>
      </text>
    </comment>
    <comment ref="G53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D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Proportia serviciilor medicale spitalicesti acordate prin spitalizare de zi, din totalul serviciilor medicale spitalicesti acordate=numarul serviciilor medicale spitalicesti acordate prin spitalizare de zi*100/ totalul serviciilor medicale spitalicesti acordate</t>
        </r>
      </text>
    </comment>
    <comment ref="F59" authorId="2">
      <text>
        <r>
          <rPr>
            <b/>
            <sz val="8"/>
            <rFont val="Tahoma"/>
            <family val="0"/>
          </rPr>
          <t xml:space="preserve">R: </t>
        </r>
        <r>
          <rPr>
            <b/>
            <sz val="8"/>
            <color indexed="12"/>
            <rFont val="Tahoma"/>
            <family val="2"/>
          </rPr>
          <t>numarul
serviciilor medicale spitalicesti acordate prin spitalizare de zi</t>
        </r>
      </text>
    </comment>
    <comment ref="G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totalul serviciilor medicale spitalicesti acordate</t>
        </r>
      </text>
    </comment>
    <comment ref="F66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cheltuieli bugetare realizate </t>
        </r>
      </text>
    </comment>
    <comment ref="G66" authorId="2">
      <text>
        <r>
          <rPr>
            <b/>
            <sz val="8"/>
            <rFont val="Tahoma"/>
            <family val="0"/>
          </rPr>
          <t>Sanda:
total buget cheltuieli aprobate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venituri proprii</t>
        </r>
      </text>
    </comment>
    <comment ref="G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venituri spital</t>
        </r>
      </text>
    </comment>
    <comment ref="F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de personal </t>
        </r>
      </text>
    </comment>
    <comment ref="G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 </t>
        </r>
      </text>
    </comment>
    <comment ref="F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cu medicamente</t>
        </r>
      </text>
    </comment>
    <comment ref="G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</t>
        </r>
      </text>
    </comment>
    <comment ref="F71" authorId="0">
      <text>
        <r>
          <rPr>
            <b/>
            <sz val="8"/>
            <color indexed="10"/>
            <rFont val="Times New Roman"/>
            <family val="1"/>
          </rPr>
          <t>Cheltuieli realizate</t>
        </r>
        <r>
          <rPr>
            <b/>
            <sz val="8"/>
            <color indexed="12"/>
            <rFont val="Times New Roman"/>
            <family val="1"/>
          </rPr>
          <t xml:space="preserve"> </t>
        </r>
      </text>
    </comment>
    <comment ref="G71" authorId="0">
      <text>
        <r>
          <rPr>
            <b/>
            <sz val="8"/>
            <color indexed="10"/>
            <rFont val="Times New Roman"/>
            <family val="1"/>
          </rPr>
          <t xml:space="preserve">Nr. om-zile spitalizare 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G4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4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54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55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102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</commentList>
</comments>
</file>

<file path=xl/sharedStrings.xml><?xml version="1.0" encoding="utf-8"?>
<sst xmlns="http://schemas.openxmlformats.org/spreadsheetml/2006/main" count="142" uniqueCount="53">
  <si>
    <t>Categoria de indicatori</t>
  </si>
  <si>
    <t>A</t>
  </si>
  <si>
    <t>Indicatori de management a resurselor</t>
  </si>
  <si>
    <t>Denumire indicator</t>
  </si>
  <si>
    <t>B</t>
  </si>
  <si>
    <t>Indicatori de utilizare a serviciilor</t>
  </si>
  <si>
    <t>C</t>
  </si>
  <si>
    <t>Indicatori economico-financiari</t>
  </si>
  <si>
    <t>D</t>
  </si>
  <si>
    <t>Indicatori de calitate</t>
  </si>
  <si>
    <t>TOTAL SPITAL</t>
  </si>
  <si>
    <t>Indicele de complexitate al cazurilor - pe total spital şi pe fiecare secţie</t>
  </si>
  <si>
    <t>Numărul mediu de consultaţii pe un medic în camera de gardă/UPU</t>
  </si>
  <si>
    <t>Durata medie de spitalizare, pe spital şi pe fiecare secţie</t>
  </si>
  <si>
    <t>Proporţia urgenţelor din totalul pacienţilor internaţi (%)</t>
  </si>
  <si>
    <t>Procentul pacienţilor cu intervenţii chirurgicale din totalul pacienţilor externaţi din secţiile chirurgicale (%)</t>
  </si>
  <si>
    <t>Execuţie bugetară faţă de bugetul de cheltuieli aprobat (%)</t>
  </si>
  <si>
    <t>Costul mediu pe zi de spitalizare</t>
  </si>
  <si>
    <t>Rata pacienţilor reinternaţi (fără programare) în intervalul de 30 de zile de la externare</t>
  </si>
  <si>
    <t>Indicele de concordanţă între diagnosticul la internare şi diagnosticul la externare</t>
  </si>
  <si>
    <t>Procentul pacienţilor internaţi şi transferaţi către alte spitale (%)</t>
  </si>
  <si>
    <t>Numărul de reclamaţii/plângeri ale pacienţilor</t>
  </si>
  <si>
    <t xml:space="preserve">Valoarea indicatorului rezultată în urma calcului </t>
  </si>
  <si>
    <t>Formula de calcul</t>
  </si>
  <si>
    <t>Numărul mediu de consultaţii pe un medic în ambulatoriu pe un medic</t>
  </si>
  <si>
    <t>Numărul de pacienţi externaţi - total şi pe secţii</t>
  </si>
  <si>
    <t>Proporţia medicilor din total personal angajat (%)</t>
  </si>
  <si>
    <t>Proporţia personalului medical cu studii superioare din totalul personalului medical (%)</t>
  </si>
  <si>
    <t>Rata de utilizare a paturilor, pe spital şi pe fiecare secţie (%)</t>
  </si>
  <si>
    <t>Numărul de pacienţi consultaţi în ambulatoriu</t>
  </si>
  <si>
    <t>Procentul cheltuielilor cu medicamente in totalul cheltuielilor spitalului (%)</t>
  </si>
  <si>
    <t>Rata infecţiilor nozocomiale, pe total spital şi pe fiecare secţie (%)</t>
  </si>
  <si>
    <t>Proportia personalului medical din totalul personalului angajat al spitalului (%)</t>
  </si>
  <si>
    <t>Numărul mediu de bolnavi externaţi  pe un medic</t>
  </si>
  <si>
    <t>Proportia bolnavilor internati cu programare din totalul bolnavilor internati, pe spital şi pe fiecare secţie (%)</t>
  </si>
  <si>
    <t>Proportia bolnavilor internati cu bilet de trimitere din totalul bolnavilor internati, pe spital şi pe fiecare secţie (%)</t>
  </si>
  <si>
    <t>Procentul cheltuielilor de personal din total sumelor decontate de casele de asigurari de sanatate si din sumele asigurate din bugetul Ministerului Sanatatii(%)</t>
  </si>
  <si>
    <t>Rata mortalităţii intraspitalicesti (%)</t>
  </si>
  <si>
    <t>Spitalul: DE PEDIATRIE PLOIESTI</t>
  </si>
  <si>
    <t>Secţia Pediatrie 1</t>
  </si>
  <si>
    <t>Secţia Pediatrie 2</t>
  </si>
  <si>
    <t>Secţia Chirurgie şi ortopedie pediatrică</t>
  </si>
  <si>
    <t>Compartiment ATI</t>
  </si>
  <si>
    <t>Proportia serviciilor medicale spitalicesti acordate prin spitalizare de zi, din totalul serviciilor medicale spitalicesti acordate, pe spital şi pe fiecare secţie (%)</t>
  </si>
  <si>
    <t xml:space="preserve">Procentul veniturilor proprii din total venituri (%) </t>
  </si>
  <si>
    <t>Procentul cheltuielilor de personal din total cheltuieli ale spitalului (%)</t>
  </si>
  <si>
    <t>MANAGER,</t>
  </si>
  <si>
    <t>ST.MED.ANGHEL SILICA</t>
  </si>
  <si>
    <t xml:space="preserve">VISEAN </t>
  </si>
  <si>
    <t>CATALIN</t>
  </si>
  <si>
    <t>EC.PETRE VICTORIA</t>
  </si>
  <si>
    <t xml:space="preserve">    INTOCMIT,</t>
  </si>
  <si>
    <t>Indicatorii de performanta ai managementului spitalului pe SEMESTRUL I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</si>
</sst>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#,##0.0"/>
    <numFmt numFmtId="184" formatCode="#,##0.000"/>
    <numFmt numFmtId="185" formatCode="0.0%"/>
    <numFmt numFmtId="186" formatCode="0.000%"/>
    <numFmt numFmtId="187" formatCode="0.0"/>
    <numFmt numFmtId="188" formatCode="0.0000"/>
    <numFmt numFmtId="189" formatCode="0.0000;[Red]0.0000"/>
    <numFmt numFmtId="190" formatCode="0;[Red]0"/>
    <numFmt numFmtId="191" formatCode="0.0;[Red]0.0"/>
    <numFmt numFmtId="192" formatCode="0.00;[Red]0.00"/>
    <numFmt numFmtId="193" formatCode="[$-409]dddd\,\ mmmm\ dd\,\ yyyy"/>
  </numFmts>
  <fonts count="78">
    <font>
      <sz val="10"/>
      <name val="Arial"/>
      <family val="0"/>
    </font>
    <font>
      <b/>
      <sz val="8"/>
      <color indexed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>
      <alignment horizontal="left"/>
      <protection/>
    </xf>
    <xf numFmtId="0" fontId="7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88" fontId="14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21" fillId="0" borderId="13" xfId="42" applyNumberFormat="1" applyFont="1" applyFill="1" applyBorder="1" applyAlignment="1" applyProtection="1">
      <alignment horizontal="center" vertical="center" wrapText="1"/>
      <protection/>
    </xf>
    <xf numFmtId="4" fontId="27" fillId="0" borderId="9" xfId="0" applyNumberFormat="1" applyFont="1" applyFill="1" applyBorder="1" applyAlignment="1" applyProtection="1">
      <alignment horizontal="center" vertical="center" wrapText="1"/>
      <protection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59" applyNumberFormat="1" applyFont="1" applyFill="1" applyBorder="1" applyAlignment="1" applyProtection="1">
      <alignment horizontal="center" vertical="center" wrapText="1"/>
      <protection/>
    </xf>
    <xf numFmtId="10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vertical="center" wrapText="1"/>
      <protection/>
    </xf>
    <xf numFmtId="0" fontId="37" fillId="0" borderId="9" xfId="0" applyFont="1" applyFill="1" applyBorder="1" applyAlignment="1" applyProtection="1">
      <alignment vertical="center" wrapText="1"/>
      <protection/>
    </xf>
    <xf numFmtId="0" fontId="36" fillId="0" borderId="9" xfId="0" applyFont="1" applyFill="1" applyBorder="1" applyAlignment="1" applyProtection="1">
      <alignment vertical="center" wrapText="1"/>
      <protection/>
    </xf>
    <xf numFmtId="0" fontId="38" fillId="0" borderId="9" xfId="0" applyFont="1" applyFill="1" applyBorder="1" applyAlignment="1" applyProtection="1">
      <alignment vertical="center" wrapText="1"/>
      <protection/>
    </xf>
    <xf numFmtId="0" fontId="39" fillId="0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>
      <alignment horizontal="right" vertical="center" wrapText="1"/>
    </xf>
    <xf numFmtId="0" fontId="41" fillId="0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>
      <alignment horizontal="righ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vertical="center" wrapText="1"/>
    </xf>
    <xf numFmtId="0" fontId="36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9" xfId="42" applyNumberFormat="1" applyFont="1" applyFill="1" applyBorder="1" applyAlignment="1" applyProtection="1">
      <alignment horizontal="center" vertical="center" wrapText="1"/>
      <protection/>
    </xf>
    <xf numFmtId="190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87" fontId="15" fillId="0" borderId="9" xfId="42" applyNumberFormat="1" applyFont="1" applyFill="1" applyBorder="1" applyAlignment="1" applyProtection="1">
      <alignment horizontal="center" vertical="center" wrapText="1"/>
      <protection/>
    </xf>
    <xf numFmtId="188" fontId="15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2" fontId="15" fillId="0" borderId="9" xfId="0" applyNumberFormat="1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4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Oval 143"/>
        <xdr:cNvSpPr>
          <a:spLocks/>
        </xdr:cNvSpPr>
      </xdr:nvSpPr>
      <xdr:spPr>
        <a:xfrm>
          <a:off x="6648450" y="1666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2" name="Oval 173"/>
        <xdr:cNvSpPr>
          <a:spLocks/>
        </xdr:cNvSpPr>
      </xdr:nvSpPr>
      <xdr:spPr>
        <a:xfrm>
          <a:off x="7429500" y="1666875"/>
          <a:ext cx="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4"/>
  <sheetViews>
    <sheetView tabSelected="1" zoomScalePageLayoutView="0" workbookViewId="0" topLeftCell="A64">
      <selection activeCell="D72" sqref="D72"/>
    </sheetView>
  </sheetViews>
  <sheetFormatPr defaultColWidth="9.140625" defaultRowHeight="12.75"/>
  <cols>
    <col min="1" max="1" width="3.28125" style="6" customWidth="1"/>
    <col min="2" max="2" width="21.7109375" style="2" customWidth="1"/>
    <col min="3" max="3" width="2.8515625" style="9" customWidth="1"/>
    <col min="4" max="4" width="59.57421875" style="3" customWidth="1"/>
    <col min="5" max="5" width="12.28125" style="63" customWidth="1"/>
    <col min="6" max="6" width="11.7109375" style="3" customWidth="1"/>
    <col min="7" max="7" width="12.28125" style="3" customWidth="1"/>
    <col min="8" max="8" width="10.00390625" style="3" customWidth="1"/>
    <col min="9" max="9" width="10.00390625" style="3" bestFit="1" customWidth="1"/>
    <col min="10" max="16384" width="9.140625" style="3" customWidth="1"/>
  </cols>
  <sheetData>
    <row r="1" spans="1:8" s="1" customFormat="1" ht="18.75">
      <c r="A1" s="7"/>
      <c r="B1" s="41"/>
      <c r="C1" s="42"/>
      <c r="D1" s="3"/>
      <c r="E1" s="61"/>
      <c r="H1" s="43"/>
    </row>
    <row r="2" spans="1:8" s="1" customFormat="1" ht="24" customHeight="1">
      <c r="A2" s="105" t="s">
        <v>52</v>
      </c>
      <c r="B2" s="105"/>
      <c r="C2" s="105"/>
      <c r="D2" s="105"/>
      <c r="E2" s="105"/>
      <c r="F2" s="105"/>
      <c r="H2" s="43"/>
    </row>
    <row r="3" spans="1:8" s="1" customFormat="1" ht="24" customHeight="1" thickBot="1">
      <c r="A3" s="106" t="s">
        <v>38</v>
      </c>
      <c r="B3" s="106"/>
      <c r="C3" s="106"/>
      <c r="D3" s="106"/>
      <c r="E3" s="61"/>
      <c r="H3" s="43"/>
    </row>
    <row r="4" spans="1:7" ht="64.5" customHeight="1" thickBot="1">
      <c r="A4" s="33"/>
      <c r="B4" s="34" t="s">
        <v>0</v>
      </c>
      <c r="C4" s="40"/>
      <c r="D4" s="34" t="s">
        <v>3</v>
      </c>
      <c r="E4" s="44" t="s">
        <v>22</v>
      </c>
      <c r="F4" s="103" t="s">
        <v>23</v>
      </c>
      <c r="G4" s="104"/>
    </row>
    <row r="5" spans="1:7" s="5" customFormat="1" ht="24" customHeight="1">
      <c r="A5" s="31" t="s">
        <v>1</v>
      </c>
      <c r="B5" s="32" t="s">
        <v>2</v>
      </c>
      <c r="C5" s="32">
        <v>1</v>
      </c>
      <c r="D5" s="74" t="s">
        <v>33</v>
      </c>
      <c r="E5" s="60" t="e">
        <f aca="true" t="shared" si="0" ref="E5:E10">F5/G5</f>
        <v>#DIV/0!</v>
      </c>
      <c r="F5" s="65">
        <v>3380</v>
      </c>
      <c r="G5" s="45"/>
    </row>
    <row r="6" spans="1:7" s="5" customFormat="1" ht="24" customHeight="1">
      <c r="A6" s="22" t="s">
        <v>1</v>
      </c>
      <c r="B6" s="23"/>
      <c r="C6" s="32">
        <v>2</v>
      </c>
      <c r="D6" s="75" t="s">
        <v>26</v>
      </c>
      <c r="E6" s="58" t="e">
        <f t="shared" si="0"/>
        <v>#DIV/0!</v>
      </c>
      <c r="F6" s="47"/>
      <c r="G6" s="48"/>
    </row>
    <row r="7" spans="1:7" s="5" customFormat="1" ht="24" customHeight="1">
      <c r="A7" s="22" t="s">
        <v>1</v>
      </c>
      <c r="B7" s="23"/>
      <c r="C7" s="32">
        <v>3</v>
      </c>
      <c r="D7" s="75" t="s">
        <v>32</v>
      </c>
      <c r="E7" s="58" t="e">
        <f t="shared" si="0"/>
        <v>#DIV/0!</v>
      </c>
      <c r="F7" s="47"/>
      <c r="G7" s="48"/>
    </row>
    <row r="8" spans="1:7" s="5" customFormat="1" ht="24" customHeight="1">
      <c r="A8" s="22" t="s">
        <v>1</v>
      </c>
      <c r="B8" s="23"/>
      <c r="C8" s="32">
        <v>4</v>
      </c>
      <c r="D8" s="75" t="s">
        <v>27</v>
      </c>
      <c r="E8" s="58" t="e">
        <f t="shared" si="0"/>
        <v>#DIV/0!</v>
      </c>
      <c r="F8" s="47"/>
      <c r="G8" s="48"/>
    </row>
    <row r="9" spans="1:7" s="5" customFormat="1" ht="24" customHeight="1">
      <c r="A9" s="14" t="s">
        <v>1</v>
      </c>
      <c r="B9" s="15"/>
      <c r="C9" s="32">
        <v>5</v>
      </c>
      <c r="D9" s="76" t="s">
        <v>24</v>
      </c>
      <c r="E9" s="54" t="e">
        <f t="shared" si="0"/>
        <v>#DIV/0!</v>
      </c>
      <c r="F9" s="49">
        <v>31453</v>
      </c>
      <c r="G9" s="46"/>
    </row>
    <row r="10" spans="1:7" s="5" customFormat="1" ht="24" customHeight="1">
      <c r="A10" s="14" t="s">
        <v>1</v>
      </c>
      <c r="B10" s="15"/>
      <c r="C10" s="32">
        <v>6</v>
      </c>
      <c r="D10" s="76" t="s">
        <v>12</v>
      </c>
      <c r="E10" s="54" t="e">
        <f t="shared" si="0"/>
        <v>#DIV/0!</v>
      </c>
      <c r="F10" s="49">
        <v>14296</v>
      </c>
      <c r="G10" s="46"/>
    </row>
    <row r="11" spans="1:7" s="5" customFormat="1" ht="24" customHeight="1">
      <c r="A11" s="18" t="s">
        <v>4</v>
      </c>
      <c r="B11" s="19" t="s">
        <v>5</v>
      </c>
      <c r="C11" s="20">
        <v>1</v>
      </c>
      <c r="D11" s="77" t="s">
        <v>25</v>
      </c>
      <c r="E11" s="10"/>
      <c r="F11" s="50"/>
      <c r="G11" s="51"/>
    </row>
    <row r="12" spans="1:7" s="5" customFormat="1" ht="24" customHeight="1">
      <c r="A12" s="18"/>
      <c r="B12" s="19"/>
      <c r="C12" s="20"/>
      <c r="D12" s="78" t="s">
        <v>10</v>
      </c>
      <c r="E12" s="10">
        <v>2876</v>
      </c>
      <c r="F12" s="50"/>
      <c r="G12" s="51"/>
    </row>
    <row r="13" spans="1:7" s="5" customFormat="1" ht="24" customHeight="1">
      <c r="A13" s="18"/>
      <c r="B13" s="19"/>
      <c r="C13" s="20"/>
      <c r="D13" s="78" t="s">
        <v>39</v>
      </c>
      <c r="E13" s="66">
        <v>1076</v>
      </c>
      <c r="F13" s="50"/>
      <c r="G13" s="51"/>
    </row>
    <row r="14" spans="1:7" s="5" customFormat="1" ht="24" customHeight="1">
      <c r="A14" s="18"/>
      <c r="B14" s="19"/>
      <c r="C14" s="20"/>
      <c r="D14" s="78" t="s">
        <v>40</v>
      </c>
      <c r="E14" s="66">
        <v>1101</v>
      </c>
      <c r="F14" s="50"/>
      <c r="G14" s="51"/>
    </row>
    <row r="15" spans="1:7" s="5" customFormat="1" ht="24" customHeight="1">
      <c r="A15" s="18"/>
      <c r="B15" s="19"/>
      <c r="C15" s="20"/>
      <c r="D15" s="78" t="s">
        <v>41</v>
      </c>
      <c r="E15" s="66">
        <v>699</v>
      </c>
      <c r="F15" s="50"/>
      <c r="G15" s="51"/>
    </row>
    <row r="16" spans="1:7" s="5" customFormat="1" ht="24" customHeight="1">
      <c r="A16" s="18"/>
      <c r="B16" s="19"/>
      <c r="C16" s="10"/>
      <c r="D16" s="79" t="s">
        <v>42</v>
      </c>
      <c r="E16" s="10"/>
      <c r="F16" s="21"/>
      <c r="G16" s="24"/>
    </row>
    <row r="17" spans="1:7" s="5" customFormat="1" ht="24" customHeight="1">
      <c r="A17" s="14" t="s">
        <v>4</v>
      </c>
      <c r="B17" s="15"/>
      <c r="C17" s="12">
        <v>2</v>
      </c>
      <c r="D17" s="76" t="s">
        <v>13</v>
      </c>
      <c r="E17" s="54"/>
      <c r="F17" s="52"/>
      <c r="G17" s="53"/>
    </row>
    <row r="18" spans="1:9" s="5" customFormat="1" ht="24" customHeight="1">
      <c r="A18" s="14"/>
      <c r="B18" s="15"/>
      <c r="C18" s="10"/>
      <c r="D18" s="80" t="s">
        <v>10</v>
      </c>
      <c r="E18" s="54">
        <f>F18/G18</f>
        <v>4.468251273344652</v>
      </c>
      <c r="F18" s="66">
        <v>13159</v>
      </c>
      <c r="G18" s="96">
        <v>2945</v>
      </c>
      <c r="H18" s="95"/>
      <c r="I18" s="95"/>
    </row>
    <row r="19" spans="1:9" s="5" customFormat="1" ht="24" customHeight="1">
      <c r="A19" s="14"/>
      <c r="B19" s="15"/>
      <c r="C19" s="10"/>
      <c r="D19" s="80" t="s">
        <v>39</v>
      </c>
      <c r="E19" s="54">
        <f>F19/G19</f>
        <v>4.8128249566724435</v>
      </c>
      <c r="F19" s="93">
        <v>5554</v>
      </c>
      <c r="G19" s="71">
        <v>1154</v>
      </c>
      <c r="H19" s="95"/>
      <c r="I19" s="95"/>
    </row>
    <row r="20" spans="1:9" s="5" customFormat="1" ht="24" customHeight="1">
      <c r="A20" s="14"/>
      <c r="B20" s="15"/>
      <c r="C20" s="10"/>
      <c r="D20" s="80" t="s">
        <v>40</v>
      </c>
      <c r="E20" s="54">
        <f>F20/G20</f>
        <v>3.9656616415410384</v>
      </c>
      <c r="F20" s="93">
        <v>4735</v>
      </c>
      <c r="G20" s="71">
        <v>1194</v>
      </c>
      <c r="H20" s="95"/>
      <c r="I20" s="95"/>
    </row>
    <row r="21" spans="1:9" s="5" customFormat="1" ht="24" customHeight="1">
      <c r="A21" s="14"/>
      <c r="B21" s="15"/>
      <c r="C21" s="10"/>
      <c r="D21" s="80" t="s">
        <v>41</v>
      </c>
      <c r="E21" s="54">
        <f>F21/G21</f>
        <v>1.4106901217861976</v>
      </c>
      <c r="F21" s="93">
        <v>2085</v>
      </c>
      <c r="G21" s="71">
        <v>1478</v>
      </c>
      <c r="H21" s="95"/>
      <c r="I21" s="95"/>
    </row>
    <row r="22" spans="1:9" s="5" customFormat="1" ht="24" customHeight="1">
      <c r="A22" s="14"/>
      <c r="B22" s="15"/>
      <c r="C22" s="10"/>
      <c r="D22" s="81" t="s">
        <v>42</v>
      </c>
      <c r="E22" s="54">
        <f>F22/G22</f>
        <v>1.1443148688046647</v>
      </c>
      <c r="F22" s="93">
        <v>785</v>
      </c>
      <c r="G22" s="66">
        <v>686</v>
      </c>
      <c r="H22" s="95"/>
      <c r="I22" s="95"/>
    </row>
    <row r="23" spans="1:7" s="5" customFormat="1" ht="24" customHeight="1">
      <c r="A23" s="14" t="s">
        <v>4</v>
      </c>
      <c r="B23" s="15"/>
      <c r="C23" s="10">
        <v>3</v>
      </c>
      <c r="D23" s="76" t="s">
        <v>28</v>
      </c>
      <c r="E23" s="58"/>
      <c r="F23" s="52"/>
      <c r="G23" s="94"/>
    </row>
    <row r="24" spans="1:7" s="5" customFormat="1" ht="24" customHeight="1">
      <c r="A24" s="14"/>
      <c r="B24" s="15"/>
      <c r="C24" s="10"/>
      <c r="D24" s="80" t="s">
        <v>10</v>
      </c>
      <c r="E24" s="58">
        <f>F24/G24</f>
        <v>0.5386740331491713</v>
      </c>
      <c r="F24" s="49">
        <v>97.5</v>
      </c>
      <c r="G24" s="46">
        <v>181</v>
      </c>
    </row>
    <row r="25" spans="1:7" s="5" customFormat="1" ht="24" customHeight="1">
      <c r="A25" s="14"/>
      <c r="B25" s="15"/>
      <c r="C25" s="10"/>
      <c r="D25" s="80" t="s">
        <v>39</v>
      </c>
      <c r="E25" s="58">
        <f>F25/G25</f>
        <v>0.538121546961326</v>
      </c>
      <c r="F25" s="49">
        <v>97.4</v>
      </c>
      <c r="G25" s="46">
        <v>181</v>
      </c>
    </row>
    <row r="26" spans="1:7" s="5" customFormat="1" ht="24" customHeight="1">
      <c r="A26" s="14"/>
      <c r="B26" s="15"/>
      <c r="C26" s="10"/>
      <c r="D26" s="80" t="s">
        <v>40</v>
      </c>
      <c r="E26" s="58">
        <f>F26/G26</f>
        <v>0.5812154696132596</v>
      </c>
      <c r="F26" s="49">
        <v>105.2</v>
      </c>
      <c r="G26" s="46">
        <v>181</v>
      </c>
    </row>
    <row r="27" spans="1:7" s="5" customFormat="1" ht="24" customHeight="1">
      <c r="A27" s="14"/>
      <c r="B27" s="15"/>
      <c r="C27" s="10"/>
      <c r="D27" s="80" t="s">
        <v>41</v>
      </c>
      <c r="E27" s="58">
        <f>F27/G27</f>
        <v>0.46077348066298346</v>
      </c>
      <c r="F27" s="49">
        <v>83.4</v>
      </c>
      <c r="G27" s="46">
        <v>181</v>
      </c>
    </row>
    <row r="28" spans="1:7" s="5" customFormat="1" ht="24" customHeight="1">
      <c r="A28" s="14"/>
      <c r="B28" s="15"/>
      <c r="C28" s="10"/>
      <c r="D28" s="81" t="s">
        <v>42</v>
      </c>
      <c r="E28" s="58">
        <f>F28/G28</f>
        <v>0.541988950276243</v>
      </c>
      <c r="F28" s="66">
        <v>98.1</v>
      </c>
      <c r="G28" s="70">
        <v>181</v>
      </c>
    </row>
    <row r="29" spans="1:7" s="5" customFormat="1" ht="24" customHeight="1">
      <c r="A29" s="18" t="s">
        <v>4</v>
      </c>
      <c r="B29" s="19"/>
      <c r="C29" s="20">
        <v>4</v>
      </c>
      <c r="D29" s="82" t="s">
        <v>11</v>
      </c>
      <c r="E29" s="59"/>
      <c r="F29" s="20"/>
      <c r="G29" s="27"/>
    </row>
    <row r="30" spans="1:7" s="5" customFormat="1" ht="24" customHeight="1">
      <c r="A30" s="18"/>
      <c r="B30" s="19"/>
      <c r="C30" s="20"/>
      <c r="D30" s="78" t="s">
        <v>10</v>
      </c>
      <c r="E30" s="92"/>
      <c r="F30" s="20"/>
      <c r="G30" s="24"/>
    </row>
    <row r="31" spans="1:7" s="5" customFormat="1" ht="24" customHeight="1">
      <c r="A31" s="18"/>
      <c r="B31" s="19"/>
      <c r="C31" s="20"/>
      <c r="D31" s="78" t="s">
        <v>39</v>
      </c>
      <c r="E31" s="92"/>
      <c r="F31" s="20"/>
      <c r="G31" s="24"/>
    </row>
    <row r="32" spans="1:7" s="5" customFormat="1" ht="24" customHeight="1">
      <c r="A32" s="18"/>
      <c r="B32" s="19"/>
      <c r="C32" s="20"/>
      <c r="D32" s="78" t="s">
        <v>40</v>
      </c>
      <c r="E32" s="92"/>
      <c r="F32" s="20"/>
      <c r="G32" s="24"/>
    </row>
    <row r="33" spans="1:7" s="5" customFormat="1" ht="24" customHeight="1">
      <c r="A33" s="18"/>
      <c r="B33" s="19"/>
      <c r="C33" s="20"/>
      <c r="D33" s="78" t="s">
        <v>41</v>
      </c>
      <c r="E33" s="92"/>
      <c r="F33" s="20"/>
      <c r="G33" s="24"/>
    </row>
    <row r="34" spans="1:7" s="5" customFormat="1" ht="24" customHeight="1">
      <c r="A34" s="18"/>
      <c r="B34" s="19"/>
      <c r="C34" s="20"/>
      <c r="D34" s="79" t="s">
        <v>42</v>
      </c>
      <c r="E34" s="91"/>
      <c r="F34" s="20"/>
      <c r="G34" s="28"/>
    </row>
    <row r="35" spans="1:7" s="5" customFormat="1" ht="24" customHeight="1">
      <c r="A35" s="14" t="s">
        <v>4</v>
      </c>
      <c r="B35" s="15"/>
      <c r="C35" s="10">
        <v>5</v>
      </c>
      <c r="D35" s="76" t="s">
        <v>15</v>
      </c>
      <c r="E35" s="59"/>
      <c r="F35" s="52"/>
      <c r="G35" s="53"/>
    </row>
    <row r="36" spans="1:7" s="5" customFormat="1" ht="24" customHeight="1">
      <c r="A36" s="14"/>
      <c r="B36" s="15"/>
      <c r="C36" s="10"/>
      <c r="D36" s="80" t="s">
        <v>10</v>
      </c>
      <c r="E36" s="59">
        <f>F36/G36</f>
        <v>0.9070100143061517</v>
      </c>
      <c r="F36" s="49">
        <v>634</v>
      </c>
      <c r="G36" s="46">
        <v>699</v>
      </c>
    </row>
    <row r="37" spans="1:7" s="5" customFormat="1" ht="24" customHeight="1">
      <c r="A37" s="14"/>
      <c r="B37" s="15"/>
      <c r="C37" s="10"/>
      <c r="D37" s="80" t="s">
        <v>39</v>
      </c>
      <c r="E37" s="59"/>
      <c r="F37" s="49"/>
      <c r="G37" s="46"/>
    </row>
    <row r="38" spans="1:7" s="5" customFormat="1" ht="24" customHeight="1">
      <c r="A38" s="14"/>
      <c r="B38" s="15"/>
      <c r="C38" s="10"/>
      <c r="D38" s="80" t="s">
        <v>40</v>
      </c>
      <c r="E38" s="59"/>
      <c r="F38" s="49"/>
      <c r="G38" s="46"/>
    </row>
    <row r="39" spans="1:7" s="5" customFormat="1" ht="24" customHeight="1">
      <c r="A39" s="14"/>
      <c r="B39" s="15"/>
      <c r="C39" s="10"/>
      <c r="D39" s="80" t="s">
        <v>41</v>
      </c>
      <c r="E39" s="59">
        <f>F39/G39</f>
        <v>0.9070100143061517</v>
      </c>
      <c r="F39" s="49">
        <v>634</v>
      </c>
      <c r="G39" s="46">
        <v>699</v>
      </c>
    </row>
    <row r="40" spans="1:7" s="5" customFormat="1" ht="24" customHeight="1">
      <c r="A40" s="14"/>
      <c r="B40" s="15"/>
      <c r="C40" s="10"/>
      <c r="D40" s="81" t="s">
        <v>42</v>
      </c>
      <c r="E40" s="59"/>
      <c r="F40" s="52"/>
      <c r="G40" s="53"/>
    </row>
    <row r="41" spans="1:7" s="5" customFormat="1" ht="24" customHeight="1">
      <c r="A41" s="14"/>
      <c r="B41" s="15"/>
      <c r="C41" s="10">
        <v>6</v>
      </c>
      <c r="D41" s="83" t="s">
        <v>34</v>
      </c>
      <c r="E41" s="59"/>
      <c r="F41" s="52"/>
      <c r="G41" s="53"/>
    </row>
    <row r="42" spans="1:7" s="5" customFormat="1" ht="24" customHeight="1">
      <c r="A42" s="14"/>
      <c r="B42" s="15"/>
      <c r="C42" s="10"/>
      <c r="D42" s="80" t="s">
        <v>10</v>
      </c>
      <c r="E42" s="59" t="e">
        <f>F42/G42</f>
        <v>#DIV/0!</v>
      </c>
      <c r="F42" s="52"/>
      <c r="G42" s="53"/>
    </row>
    <row r="43" spans="1:7" s="5" customFormat="1" ht="24" customHeight="1">
      <c r="A43" s="14"/>
      <c r="B43" s="15"/>
      <c r="C43" s="10"/>
      <c r="D43" s="80" t="s">
        <v>39</v>
      </c>
      <c r="E43" s="59" t="e">
        <f>F43/G43</f>
        <v>#DIV/0!</v>
      </c>
      <c r="F43" s="52"/>
      <c r="G43" s="53"/>
    </row>
    <row r="44" spans="1:7" s="5" customFormat="1" ht="24" customHeight="1">
      <c r="A44" s="14"/>
      <c r="B44" s="15"/>
      <c r="C44" s="10"/>
      <c r="D44" s="80" t="s">
        <v>40</v>
      </c>
      <c r="E44" s="59" t="e">
        <f>F44/G44</f>
        <v>#DIV/0!</v>
      </c>
      <c r="F44" s="52"/>
      <c r="G44" s="53"/>
    </row>
    <row r="45" spans="1:7" s="5" customFormat="1" ht="24" customHeight="1">
      <c r="A45" s="14"/>
      <c r="B45" s="15"/>
      <c r="C45" s="10"/>
      <c r="D45" s="80" t="s">
        <v>41</v>
      </c>
      <c r="E45" s="59" t="e">
        <f>F45/G45</f>
        <v>#DIV/0!</v>
      </c>
      <c r="F45" s="52"/>
      <c r="G45" s="53"/>
    </row>
    <row r="46" spans="1:7" s="5" customFormat="1" ht="24" customHeight="1">
      <c r="A46" s="14"/>
      <c r="B46" s="15"/>
      <c r="C46" s="10"/>
      <c r="D46" s="81" t="s">
        <v>42</v>
      </c>
      <c r="E46" s="59" t="e">
        <f>F46/G46</f>
        <v>#DIV/0!</v>
      </c>
      <c r="F46" s="52"/>
      <c r="G46" s="53"/>
    </row>
    <row r="47" spans="1:7" s="5" customFormat="1" ht="24" customHeight="1">
      <c r="A47" s="14"/>
      <c r="B47" s="15"/>
      <c r="C47" s="10">
        <v>7</v>
      </c>
      <c r="D47" s="76" t="s">
        <v>14</v>
      </c>
      <c r="E47" s="59"/>
      <c r="F47" s="52"/>
      <c r="G47" s="53"/>
    </row>
    <row r="48" spans="1:7" s="5" customFormat="1" ht="24" customHeight="1">
      <c r="A48" s="14"/>
      <c r="B48" s="15"/>
      <c r="C48" s="10"/>
      <c r="D48" s="80" t="s">
        <v>10</v>
      </c>
      <c r="E48" s="59">
        <f>F48/G48</f>
        <v>0.7453310696095077</v>
      </c>
      <c r="F48" s="64">
        <v>2195</v>
      </c>
      <c r="G48" s="96">
        <v>2945</v>
      </c>
    </row>
    <row r="49" spans="1:7" s="5" customFormat="1" ht="24" customHeight="1">
      <c r="A49" s="14"/>
      <c r="B49" s="15"/>
      <c r="C49" s="10"/>
      <c r="D49" s="80" t="s">
        <v>39</v>
      </c>
      <c r="E49" s="59">
        <f>F49/G49</f>
        <v>0.7435008665511266</v>
      </c>
      <c r="F49" s="71">
        <v>858</v>
      </c>
      <c r="G49" s="71">
        <v>1154</v>
      </c>
    </row>
    <row r="50" spans="1:7" s="5" customFormat="1" ht="24" customHeight="1">
      <c r="A50" s="14"/>
      <c r="B50" s="15"/>
      <c r="C50" s="10"/>
      <c r="D50" s="80" t="s">
        <v>40</v>
      </c>
      <c r="E50" s="59">
        <f>F50/G50</f>
        <v>0.7412060301507538</v>
      </c>
      <c r="F50" s="71">
        <v>885</v>
      </c>
      <c r="G50" s="71">
        <v>1194</v>
      </c>
    </row>
    <row r="51" spans="1:7" s="5" customFormat="1" ht="24" customHeight="1">
      <c r="A51" s="14"/>
      <c r="B51" s="15"/>
      <c r="C51" s="10"/>
      <c r="D51" s="80" t="s">
        <v>41</v>
      </c>
      <c r="E51" s="59">
        <f>F51/G51</f>
        <v>0.30581867388362655</v>
      </c>
      <c r="F51" s="71">
        <v>452</v>
      </c>
      <c r="G51" s="71">
        <v>1478</v>
      </c>
    </row>
    <row r="52" spans="1:7" s="5" customFormat="1" ht="24" customHeight="1">
      <c r="A52" s="14"/>
      <c r="B52" s="15"/>
      <c r="C52" s="10"/>
      <c r="D52" s="81" t="s">
        <v>42</v>
      </c>
      <c r="E52" s="59">
        <f>F52/G52</f>
        <v>0</v>
      </c>
      <c r="F52" s="89"/>
      <c r="G52" s="66">
        <v>686</v>
      </c>
    </row>
    <row r="53" spans="1:7" s="5" customFormat="1" ht="24" customHeight="1">
      <c r="A53" s="14"/>
      <c r="B53" s="15"/>
      <c r="C53" s="10">
        <v>8</v>
      </c>
      <c r="D53" s="83" t="s">
        <v>35</v>
      </c>
      <c r="E53" s="59"/>
      <c r="F53" s="11"/>
      <c r="G53" s="26"/>
    </row>
    <row r="54" spans="1:7" s="5" customFormat="1" ht="24" customHeight="1">
      <c r="A54" s="14"/>
      <c r="B54" s="15"/>
      <c r="C54" s="10"/>
      <c r="D54" s="80" t="s">
        <v>10</v>
      </c>
      <c r="E54" s="59">
        <f>F54/G54</f>
        <v>0.23123938879456707</v>
      </c>
      <c r="F54" s="64">
        <v>681</v>
      </c>
      <c r="G54" s="96">
        <v>2945</v>
      </c>
    </row>
    <row r="55" spans="1:7" s="5" customFormat="1" ht="24" customHeight="1">
      <c r="A55" s="14"/>
      <c r="B55" s="15"/>
      <c r="C55" s="10"/>
      <c r="D55" s="80" t="s">
        <v>39</v>
      </c>
      <c r="E55" s="59">
        <f>F55/G55</f>
        <v>0.18890814558058924</v>
      </c>
      <c r="F55" s="71">
        <v>218</v>
      </c>
      <c r="G55" s="71">
        <v>1154</v>
      </c>
    </row>
    <row r="56" spans="1:7" s="5" customFormat="1" ht="24" customHeight="1">
      <c r="A56" s="14"/>
      <c r="B56" s="15"/>
      <c r="C56" s="10"/>
      <c r="D56" s="80" t="s">
        <v>40</v>
      </c>
      <c r="E56" s="59">
        <f>F56/G56</f>
        <v>0.18090452261306533</v>
      </c>
      <c r="F56" s="71">
        <v>216</v>
      </c>
      <c r="G56" s="71">
        <v>1194</v>
      </c>
    </row>
    <row r="57" spans="1:7" s="5" customFormat="1" ht="24" customHeight="1">
      <c r="A57" s="14"/>
      <c r="B57" s="15"/>
      <c r="C57" s="10"/>
      <c r="D57" s="80" t="s">
        <v>41</v>
      </c>
      <c r="E57" s="59">
        <f>F57/G57</f>
        <v>0.16711772665764546</v>
      </c>
      <c r="F57" s="71">
        <v>247</v>
      </c>
      <c r="G57" s="71">
        <v>1478</v>
      </c>
    </row>
    <row r="58" spans="1:7" s="5" customFormat="1" ht="24" customHeight="1">
      <c r="A58" s="14"/>
      <c r="B58" s="15"/>
      <c r="C58" s="10"/>
      <c r="D58" s="81" t="s">
        <v>42</v>
      </c>
      <c r="E58" s="59">
        <f>F58/G58</f>
        <v>0</v>
      </c>
      <c r="F58" s="89"/>
      <c r="G58" s="66">
        <v>686</v>
      </c>
    </row>
    <row r="59" spans="1:7" s="5" customFormat="1" ht="24" customHeight="1">
      <c r="A59" s="14"/>
      <c r="B59" s="15"/>
      <c r="C59" s="10">
        <v>9</v>
      </c>
      <c r="D59" s="83" t="s">
        <v>43</v>
      </c>
      <c r="E59" s="59"/>
      <c r="F59" s="11"/>
      <c r="G59" s="26"/>
    </row>
    <row r="60" spans="1:7" s="5" customFormat="1" ht="24" customHeight="1">
      <c r="A60" s="14"/>
      <c r="B60" s="15"/>
      <c r="C60" s="10"/>
      <c r="D60" s="80" t="s">
        <v>10</v>
      </c>
      <c r="E60" s="59">
        <f>F60/G60</f>
        <v>0.14911242603550295</v>
      </c>
      <c r="F60" s="64">
        <v>504</v>
      </c>
      <c r="G60" s="30">
        <v>3380</v>
      </c>
    </row>
    <row r="61" spans="1:7" s="5" customFormat="1" ht="24" customHeight="1">
      <c r="A61" s="14"/>
      <c r="B61" s="15"/>
      <c r="C61" s="10"/>
      <c r="D61" s="80" t="s">
        <v>39</v>
      </c>
      <c r="E61" s="59" t="e">
        <f>F61/G61</f>
        <v>#DIV/0!</v>
      </c>
      <c r="F61" s="64"/>
      <c r="G61" s="30"/>
    </row>
    <row r="62" spans="1:7" s="5" customFormat="1" ht="24" customHeight="1">
      <c r="A62" s="14"/>
      <c r="B62" s="15"/>
      <c r="C62" s="10"/>
      <c r="D62" s="80" t="s">
        <v>40</v>
      </c>
      <c r="E62" s="59" t="e">
        <f>F62/G62</f>
        <v>#DIV/0!</v>
      </c>
      <c r="F62" s="64"/>
      <c r="G62" s="30"/>
    </row>
    <row r="63" spans="1:7" s="5" customFormat="1" ht="24" customHeight="1">
      <c r="A63" s="14"/>
      <c r="B63" s="15"/>
      <c r="C63" s="10"/>
      <c r="D63" s="80" t="s">
        <v>41</v>
      </c>
      <c r="E63" s="59" t="e">
        <f>F63/G63</f>
        <v>#DIV/0!</v>
      </c>
      <c r="F63" s="64"/>
      <c r="G63" s="30"/>
    </row>
    <row r="64" spans="1:7" s="5" customFormat="1" ht="24" customHeight="1">
      <c r="A64" s="14"/>
      <c r="B64" s="15"/>
      <c r="C64" s="10"/>
      <c r="D64" s="81" t="s">
        <v>42</v>
      </c>
      <c r="E64" s="59" t="e">
        <f>F64/G64</f>
        <v>#DIV/0!</v>
      </c>
      <c r="F64" s="11"/>
      <c r="G64" s="25"/>
    </row>
    <row r="65" spans="1:7" s="5" customFormat="1" ht="24" customHeight="1">
      <c r="A65" s="18" t="s">
        <v>4</v>
      </c>
      <c r="B65" s="19"/>
      <c r="C65" s="20">
        <v>10</v>
      </c>
      <c r="D65" s="77" t="s">
        <v>29</v>
      </c>
      <c r="E65" s="20">
        <v>31453</v>
      </c>
      <c r="F65" s="20"/>
      <c r="G65" s="55"/>
    </row>
    <row r="66" spans="1:7" s="5" customFormat="1" ht="24" customHeight="1">
      <c r="A66" s="18" t="s">
        <v>6</v>
      </c>
      <c r="B66" s="19" t="s">
        <v>7</v>
      </c>
      <c r="C66" s="20">
        <v>1</v>
      </c>
      <c r="D66" s="77" t="s">
        <v>16</v>
      </c>
      <c r="E66" s="102">
        <f>(F66*100)/G66</f>
        <v>65.40840377432671</v>
      </c>
      <c r="F66" s="52">
        <v>6654651</v>
      </c>
      <c r="G66" s="53">
        <v>10174000</v>
      </c>
    </row>
    <row r="67" spans="1:7" s="5" customFormat="1" ht="24" customHeight="1">
      <c r="A67" s="18" t="s">
        <v>6</v>
      </c>
      <c r="B67" s="19"/>
      <c r="C67" s="20">
        <v>2</v>
      </c>
      <c r="D67" s="84" t="s">
        <v>44</v>
      </c>
      <c r="E67" s="102">
        <f>(F67*100)/G67</f>
        <v>15.123042032712132</v>
      </c>
      <c r="F67" s="52">
        <v>1159031</v>
      </c>
      <c r="G67" s="53">
        <v>7664007</v>
      </c>
    </row>
    <row r="68" spans="1:7" s="5" customFormat="1" ht="24" customHeight="1">
      <c r="A68" s="18" t="s">
        <v>6</v>
      </c>
      <c r="B68" s="19"/>
      <c r="C68" s="20">
        <v>3</v>
      </c>
      <c r="D68" s="84" t="s">
        <v>45</v>
      </c>
      <c r="E68" s="102">
        <f>(F68*100)/G68</f>
        <v>46.58934539021034</v>
      </c>
      <c r="F68" s="52">
        <v>4740000</v>
      </c>
      <c r="G68" s="53">
        <v>10174000</v>
      </c>
    </row>
    <row r="69" spans="1:7" s="5" customFormat="1" ht="24" customHeight="1">
      <c r="A69" s="18"/>
      <c r="B69" s="19"/>
      <c r="C69" s="20">
        <v>4</v>
      </c>
      <c r="D69" s="84" t="s">
        <v>36</v>
      </c>
      <c r="E69" s="102">
        <f>(F69*100)/G69</f>
        <v>52.17233691355337</v>
      </c>
      <c r="F69" s="52">
        <v>4398188</v>
      </c>
      <c r="G69" s="53">
        <v>8430115</v>
      </c>
    </row>
    <row r="70" spans="1:7" s="5" customFormat="1" ht="24" customHeight="1">
      <c r="A70" s="18" t="s">
        <v>6</v>
      </c>
      <c r="B70" s="19"/>
      <c r="C70" s="20">
        <v>5</v>
      </c>
      <c r="D70" s="84" t="s">
        <v>30</v>
      </c>
      <c r="E70" s="102">
        <f>(F70*100)/G70</f>
        <v>8.118734027914291</v>
      </c>
      <c r="F70" s="52">
        <v>826000</v>
      </c>
      <c r="G70" s="53">
        <v>10174000</v>
      </c>
    </row>
    <row r="71" spans="1:7" s="5" customFormat="1" ht="24" customHeight="1">
      <c r="A71" s="18" t="s">
        <v>6</v>
      </c>
      <c r="B71" s="19"/>
      <c r="C71" s="20">
        <v>6</v>
      </c>
      <c r="D71" s="77" t="s">
        <v>17</v>
      </c>
      <c r="E71" s="10"/>
      <c r="F71" s="56"/>
      <c r="G71" s="57"/>
    </row>
    <row r="72" spans="1:7" s="5" customFormat="1" ht="24" customHeight="1">
      <c r="A72" s="18"/>
      <c r="B72" s="19"/>
      <c r="C72" s="20"/>
      <c r="D72" s="78" t="s">
        <v>10</v>
      </c>
      <c r="E72" s="54">
        <f>F72/G72</f>
        <v>316.4720723459229</v>
      </c>
      <c r="F72" s="52">
        <v>4164456</v>
      </c>
      <c r="G72" s="52">
        <v>13159</v>
      </c>
    </row>
    <row r="73" spans="1:7" s="5" customFormat="1" ht="24" customHeight="1">
      <c r="A73" s="18"/>
      <c r="B73" s="19"/>
      <c r="C73" s="20"/>
      <c r="D73" s="78" t="s">
        <v>39</v>
      </c>
      <c r="E73" s="54">
        <f>F73/G73</f>
        <v>312.0909254591286</v>
      </c>
      <c r="F73" s="52">
        <v>1733353</v>
      </c>
      <c r="G73" s="53">
        <v>5554</v>
      </c>
    </row>
    <row r="74" spans="1:7" s="5" customFormat="1" ht="24" customHeight="1">
      <c r="A74" s="18"/>
      <c r="B74" s="19"/>
      <c r="C74" s="20"/>
      <c r="D74" s="78" t="s">
        <v>40</v>
      </c>
      <c r="E74" s="54">
        <f>F74/G74</f>
        <v>292.5237592397043</v>
      </c>
      <c r="F74" s="52">
        <v>1385100</v>
      </c>
      <c r="G74" s="53">
        <v>4735</v>
      </c>
    </row>
    <row r="75" spans="1:7" s="5" customFormat="1" ht="24" customHeight="1">
      <c r="A75" s="18"/>
      <c r="B75" s="19"/>
      <c r="C75" s="20"/>
      <c r="D75" s="78" t="s">
        <v>41</v>
      </c>
      <c r="E75" s="54">
        <f>F75/G75</f>
        <v>351.80095923261393</v>
      </c>
      <c r="F75" s="52">
        <v>733505</v>
      </c>
      <c r="G75" s="53">
        <v>2085</v>
      </c>
    </row>
    <row r="76" spans="1:7" s="5" customFormat="1" ht="24" customHeight="1">
      <c r="A76" s="18"/>
      <c r="B76" s="19"/>
      <c r="C76" s="20"/>
      <c r="D76" s="79" t="s">
        <v>42</v>
      </c>
      <c r="E76" s="54">
        <f>F76/G76</f>
        <v>398.08662420382166</v>
      </c>
      <c r="F76" s="52">
        <v>312498</v>
      </c>
      <c r="G76" s="53">
        <v>785</v>
      </c>
    </row>
    <row r="77" spans="1:7" s="5" customFormat="1" ht="24" customHeight="1">
      <c r="A77" s="14" t="s">
        <v>8</v>
      </c>
      <c r="B77" s="15" t="s">
        <v>9</v>
      </c>
      <c r="C77" s="10">
        <v>1</v>
      </c>
      <c r="D77" s="76" t="s">
        <v>37</v>
      </c>
      <c r="E77" s="59"/>
      <c r="F77" s="35"/>
      <c r="G77" s="36"/>
    </row>
    <row r="78" spans="1:7" s="5" customFormat="1" ht="24" customHeight="1">
      <c r="A78" s="14"/>
      <c r="B78" s="15"/>
      <c r="C78" s="10"/>
      <c r="D78" s="80" t="s">
        <v>10</v>
      </c>
      <c r="E78" s="59">
        <f>F78/G78</f>
        <v>0.0003477051460361613</v>
      </c>
      <c r="F78" s="72">
        <v>1</v>
      </c>
      <c r="G78" s="67">
        <v>2876</v>
      </c>
    </row>
    <row r="79" spans="1:7" s="5" customFormat="1" ht="24" customHeight="1">
      <c r="A79" s="14"/>
      <c r="B79" s="15"/>
      <c r="C79" s="10"/>
      <c r="D79" s="80" t="s">
        <v>39</v>
      </c>
      <c r="E79" s="59" t="e">
        <f>F79/G79</f>
        <v>#DIV/0!</v>
      </c>
      <c r="F79" s="68"/>
      <c r="G79" s="51"/>
    </row>
    <row r="80" spans="1:7" s="5" customFormat="1" ht="24" customHeight="1">
      <c r="A80" s="14"/>
      <c r="B80" s="15"/>
      <c r="C80" s="10"/>
      <c r="D80" s="80" t="s">
        <v>40</v>
      </c>
      <c r="E80" s="59">
        <f>F80/G80</f>
        <v>0.0009082652134423251</v>
      </c>
      <c r="F80" s="68">
        <v>1</v>
      </c>
      <c r="G80" s="46">
        <v>1101</v>
      </c>
    </row>
    <row r="81" spans="1:7" s="5" customFormat="1" ht="24" customHeight="1">
      <c r="A81" s="14"/>
      <c r="B81" s="15"/>
      <c r="C81" s="10"/>
      <c r="D81" s="80" t="s">
        <v>41</v>
      </c>
      <c r="E81" s="59" t="e">
        <f>F81/G81</f>
        <v>#DIV/0!</v>
      </c>
      <c r="F81" s="52"/>
      <c r="G81" s="53"/>
    </row>
    <row r="82" spans="1:7" s="5" customFormat="1" ht="24" customHeight="1">
      <c r="A82" s="14"/>
      <c r="B82" s="15"/>
      <c r="C82" s="10"/>
      <c r="D82" s="81" t="s">
        <v>42</v>
      </c>
      <c r="E82" s="59" t="e">
        <f>F82/G82</f>
        <v>#DIV/0!</v>
      </c>
      <c r="F82" s="11"/>
      <c r="G82" s="29"/>
    </row>
    <row r="83" spans="1:7" s="5" customFormat="1" ht="24" customHeight="1">
      <c r="A83" s="14" t="s">
        <v>8</v>
      </c>
      <c r="B83" s="15"/>
      <c r="C83" s="10">
        <v>2</v>
      </c>
      <c r="D83" s="76" t="s">
        <v>31</v>
      </c>
      <c r="E83" s="54"/>
      <c r="F83" s="35"/>
      <c r="G83" s="36"/>
    </row>
    <row r="84" spans="1:7" s="5" customFormat="1" ht="24" customHeight="1">
      <c r="A84" s="14"/>
      <c r="B84" s="15"/>
      <c r="C84" s="10"/>
      <c r="D84" s="80" t="s">
        <v>10</v>
      </c>
      <c r="E84" s="59">
        <f>F84/G84</f>
        <v>0.0003477051460361613</v>
      </c>
      <c r="F84" s="69">
        <v>1</v>
      </c>
      <c r="G84" s="67">
        <v>2876</v>
      </c>
    </row>
    <row r="85" spans="1:7" s="5" customFormat="1" ht="24" customHeight="1">
      <c r="A85" s="14"/>
      <c r="B85" s="15"/>
      <c r="C85" s="10"/>
      <c r="D85" s="80" t="s">
        <v>39</v>
      </c>
      <c r="E85" s="59">
        <f>F85/G85</f>
        <v>0.0009293680297397769</v>
      </c>
      <c r="F85" s="68">
        <v>1</v>
      </c>
      <c r="G85" s="46">
        <v>1076</v>
      </c>
    </row>
    <row r="86" spans="1:8" s="5" customFormat="1" ht="24" customHeight="1">
      <c r="A86" s="14"/>
      <c r="B86" s="15"/>
      <c r="C86" s="10"/>
      <c r="D86" s="80" t="s">
        <v>40</v>
      </c>
      <c r="E86" s="59" t="e">
        <f>F86/G86</f>
        <v>#DIV/0!</v>
      </c>
      <c r="F86" s="68"/>
      <c r="G86" s="51"/>
      <c r="H86" s="86"/>
    </row>
    <row r="87" spans="1:8" s="5" customFormat="1" ht="24" customHeight="1">
      <c r="A87" s="14"/>
      <c r="B87" s="15"/>
      <c r="C87" s="10"/>
      <c r="D87" s="80" t="s">
        <v>41</v>
      </c>
      <c r="E87" s="59" t="e">
        <f>F87/G87</f>
        <v>#DIV/0!</v>
      </c>
      <c r="F87" s="68"/>
      <c r="G87" s="51"/>
      <c r="H87" s="87"/>
    </row>
    <row r="88" spans="1:8" s="5" customFormat="1" ht="24" customHeight="1">
      <c r="A88" s="14"/>
      <c r="B88" s="15"/>
      <c r="C88" s="10"/>
      <c r="D88" s="81" t="s">
        <v>42</v>
      </c>
      <c r="E88" s="59" t="e">
        <f>F88/G88</f>
        <v>#DIV/0!</v>
      </c>
      <c r="F88" s="73"/>
      <c r="G88" s="26"/>
      <c r="H88" s="87"/>
    </row>
    <row r="89" spans="1:8" s="5" customFormat="1" ht="24" customHeight="1">
      <c r="A89" s="14" t="s">
        <v>8</v>
      </c>
      <c r="B89" s="15"/>
      <c r="C89" s="10">
        <v>3</v>
      </c>
      <c r="D89" s="76" t="s">
        <v>18</v>
      </c>
      <c r="E89" s="59"/>
      <c r="F89" s="35"/>
      <c r="G89" s="36"/>
      <c r="H89" s="87"/>
    </row>
    <row r="90" spans="1:7" s="5" customFormat="1" ht="24" customHeight="1">
      <c r="A90" s="14"/>
      <c r="B90" s="15"/>
      <c r="C90" s="10"/>
      <c r="D90" s="80" t="s">
        <v>10</v>
      </c>
      <c r="E90" s="59">
        <f>F90/G90</f>
        <v>0</v>
      </c>
      <c r="F90" s="69"/>
      <c r="G90" s="69">
        <v>2952</v>
      </c>
    </row>
    <row r="91" spans="1:7" s="5" customFormat="1" ht="24" customHeight="1">
      <c r="A91" s="14"/>
      <c r="B91" s="15"/>
      <c r="C91" s="10"/>
      <c r="D91" s="80" t="s">
        <v>39</v>
      </c>
      <c r="E91" s="59">
        <f>F91/G91</f>
        <v>0</v>
      </c>
      <c r="F91" s="49"/>
      <c r="G91" s="49">
        <v>1131</v>
      </c>
    </row>
    <row r="92" spans="1:7" s="5" customFormat="1" ht="24" customHeight="1">
      <c r="A92" s="14"/>
      <c r="B92" s="15"/>
      <c r="C92" s="10"/>
      <c r="D92" s="80" t="s">
        <v>40</v>
      </c>
      <c r="E92" s="59">
        <f>F92/G92</f>
        <v>0</v>
      </c>
      <c r="F92" s="49"/>
      <c r="G92" s="49">
        <v>1144</v>
      </c>
    </row>
    <row r="93" spans="1:7" s="5" customFormat="1" ht="24" customHeight="1">
      <c r="A93" s="14"/>
      <c r="B93" s="15"/>
      <c r="C93" s="10"/>
      <c r="D93" s="80" t="s">
        <v>41</v>
      </c>
      <c r="E93" s="59">
        <f>F93/G93</f>
        <v>0</v>
      </c>
      <c r="F93" s="49"/>
      <c r="G93" s="49">
        <v>677</v>
      </c>
    </row>
    <row r="94" spans="1:7" s="5" customFormat="1" ht="24" customHeight="1">
      <c r="A94" s="14"/>
      <c r="B94" s="15"/>
      <c r="C94" s="10"/>
      <c r="D94" s="81" t="s">
        <v>42</v>
      </c>
      <c r="E94" s="59" t="e">
        <f>F94/G94</f>
        <v>#DIV/0!</v>
      </c>
      <c r="F94" s="35"/>
      <c r="G94" s="26"/>
    </row>
    <row r="95" spans="1:7" s="5" customFormat="1" ht="24" customHeight="1">
      <c r="A95" s="14" t="s">
        <v>8</v>
      </c>
      <c r="B95" s="15"/>
      <c r="C95" s="10">
        <v>4</v>
      </c>
      <c r="D95" s="76" t="s">
        <v>19</v>
      </c>
      <c r="E95" s="59"/>
      <c r="F95" s="35"/>
      <c r="G95" s="36"/>
    </row>
    <row r="96" spans="1:7" s="5" customFormat="1" ht="24" customHeight="1">
      <c r="A96" s="14"/>
      <c r="B96" s="15"/>
      <c r="C96" s="10"/>
      <c r="D96" s="80" t="s">
        <v>10</v>
      </c>
      <c r="E96" s="59">
        <f>F96/G96</f>
        <v>0.9735744089012517</v>
      </c>
      <c r="F96" s="69">
        <v>2800</v>
      </c>
      <c r="G96" s="10">
        <v>2876</v>
      </c>
    </row>
    <row r="97" spans="1:7" s="5" customFormat="1" ht="24" customHeight="1">
      <c r="A97" s="14"/>
      <c r="B97" s="15"/>
      <c r="C97" s="10"/>
      <c r="D97" s="80" t="s">
        <v>39</v>
      </c>
      <c r="E97" s="59">
        <f>F97/G97</f>
        <v>0.9730483271375465</v>
      </c>
      <c r="F97" s="49">
        <v>1047</v>
      </c>
      <c r="G97" s="66">
        <v>1076</v>
      </c>
    </row>
    <row r="98" spans="1:7" s="5" customFormat="1" ht="24" customHeight="1">
      <c r="A98" s="14"/>
      <c r="B98" s="15"/>
      <c r="C98" s="10"/>
      <c r="D98" s="80" t="s">
        <v>40</v>
      </c>
      <c r="E98" s="59">
        <f>F98/G98</f>
        <v>0.9727520435967303</v>
      </c>
      <c r="F98" s="49">
        <v>1071</v>
      </c>
      <c r="G98" s="66">
        <v>1101</v>
      </c>
    </row>
    <row r="99" spans="1:7" s="5" customFormat="1" ht="24" customHeight="1">
      <c r="A99" s="14"/>
      <c r="B99" s="15"/>
      <c r="C99" s="10"/>
      <c r="D99" s="80" t="s">
        <v>41</v>
      </c>
      <c r="E99" s="59">
        <f>F99/G99</f>
        <v>0.9756795422031473</v>
      </c>
      <c r="F99" s="49">
        <v>682</v>
      </c>
      <c r="G99" s="66">
        <v>699</v>
      </c>
    </row>
    <row r="100" spans="1:9" s="5" customFormat="1" ht="24" customHeight="1">
      <c r="A100" s="14"/>
      <c r="B100" s="15"/>
      <c r="C100" s="10"/>
      <c r="D100" s="81" t="s">
        <v>42</v>
      </c>
      <c r="E100" s="59" t="e">
        <f>F100/G100</f>
        <v>#DIV/0!</v>
      </c>
      <c r="F100" s="35"/>
      <c r="G100" s="25"/>
      <c r="I100" s="39"/>
    </row>
    <row r="101" spans="1:9" s="5" customFormat="1" ht="24" customHeight="1">
      <c r="A101" s="14" t="s">
        <v>8</v>
      </c>
      <c r="B101" s="15"/>
      <c r="C101" s="10">
        <v>5</v>
      </c>
      <c r="D101" s="76" t="s">
        <v>20</v>
      </c>
      <c r="E101" s="59"/>
      <c r="F101" s="35"/>
      <c r="G101" s="36"/>
      <c r="I101" s="39"/>
    </row>
    <row r="102" spans="1:9" s="5" customFormat="1" ht="24" customHeight="1">
      <c r="A102" s="14"/>
      <c r="B102" s="15"/>
      <c r="C102" s="10"/>
      <c r="D102" s="80" t="s">
        <v>10</v>
      </c>
      <c r="E102" s="59">
        <f>F102/G102</f>
        <v>0.020033955857385398</v>
      </c>
      <c r="F102" s="69">
        <v>59</v>
      </c>
      <c r="G102" s="96">
        <v>2945</v>
      </c>
      <c r="I102" s="39"/>
    </row>
    <row r="103" spans="1:9" s="5" customFormat="1" ht="24" customHeight="1">
      <c r="A103" s="14"/>
      <c r="B103" s="15"/>
      <c r="C103" s="10"/>
      <c r="D103" s="80" t="s">
        <v>39</v>
      </c>
      <c r="E103" s="59">
        <f>F103/G103</f>
        <v>0.02079722703639515</v>
      </c>
      <c r="F103" s="49">
        <v>24</v>
      </c>
      <c r="G103" s="71">
        <v>1154</v>
      </c>
      <c r="I103" s="39"/>
    </row>
    <row r="104" spans="1:7" s="5" customFormat="1" ht="24" customHeight="1">
      <c r="A104" s="14"/>
      <c r="B104" s="15"/>
      <c r="C104" s="10"/>
      <c r="D104" s="80" t="s">
        <v>40</v>
      </c>
      <c r="E104" s="59">
        <f>F104/G104</f>
        <v>0.02512562814070352</v>
      </c>
      <c r="F104" s="49">
        <v>30</v>
      </c>
      <c r="G104" s="71">
        <v>1194</v>
      </c>
    </row>
    <row r="105" spans="1:8" s="5" customFormat="1" ht="24" customHeight="1">
      <c r="A105" s="14"/>
      <c r="B105" s="15"/>
      <c r="C105" s="10"/>
      <c r="D105" s="80" t="s">
        <v>41</v>
      </c>
      <c r="E105" s="59">
        <f>F105/G105</f>
        <v>0.0033829499323410014</v>
      </c>
      <c r="F105" s="49">
        <v>5</v>
      </c>
      <c r="G105" s="71">
        <v>1478</v>
      </c>
      <c r="H105" s="3"/>
    </row>
    <row r="106" spans="1:8" s="5" customFormat="1" ht="24" customHeight="1">
      <c r="A106" s="14"/>
      <c r="B106" s="15"/>
      <c r="C106" s="10"/>
      <c r="D106" s="81" t="s">
        <v>42</v>
      </c>
      <c r="E106" s="88">
        <f>F106/G106</f>
        <v>0</v>
      </c>
      <c r="F106" s="90"/>
      <c r="G106" s="66">
        <v>686</v>
      </c>
      <c r="H106" s="3"/>
    </row>
    <row r="107" spans="1:9" s="5" customFormat="1" ht="24" customHeight="1" thickBot="1">
      <c r="A107" s="16" t="s">
        <v>8</v>
      </c>
      <c r="B107" s="17"/>
      <c r="C107" s="13">
        <v>6</v>
      </c>
      <c r="D107" s="85" t="s">
        <v>21</v>
      </c>
      <c r="E107" s="62"/>
      <c r="F107" s="37"/>
      <c r="G107" s="38"/>
      <c r="H107" s="3"/>
      <c r="I107" s="3"/>
    </row>
    <row r="108" spans="1:9" s="5" customFormat="1" ht="15.75" hidden="1">
      <c r="A108" s="8"/>
      <c r="B108" s="4"/>
      <c r="C108" s="9"/>
      <c r="E108" s="63"/>
      <c r="F108" s="3"/>
      <c r="H108" s="3"/>
      <c r="I108" s="3"/>
    </row>
    <row r="109" spans="2:5" ht="25.5" customHeight="1">
      <c r="B109" s="107" t="s">
        <v>51</v>
      </c>
      <c r="C109" s="107"/>
      <c r="D109" s="107"/>
      <c r="E109" s="97" t="s">
        <v>46</v>
      </c>
    </row>
    <row r="110" spans="2:5" ht="15" customHeight="1">
      <c r="B110" s="100" t="s">
        <v>50</v>
      </c>
      <c r="C110" s="101"/>
      <c r="D110" s="99"/>
      <c r="E110" s="97" t="s">
        <v>48</v>
      </c>
    </row>
    <row r="111" spans="2:5" ht="15.75">
      <c r="B111" s="100" t="s">
        <v>47</v>
      </c>
      <c r="C111" s="101"/>
      <c r="D111" s="99"/>
      <c r="E111" s="97" t="s">
        <v>49</v>
      </c>
    </row>
    <row r="113" ht="15.75">
      <c r="B113" s="98"/>
    </row>
    <row r="114" ht="15.75">
      <c r="B114" s="98"/>
    </row>
  </sheetData>
  <sheetProtection formatCells="0" formatColumns="0" formatRows="0"/>
  <mergeCells count="4">
    <mergeCell ref="F4:G4"/>
    <mergeCell ref="A2:F2"/>
    <mergeCell ref="A3:D3"/>
    <mergeCell ref="B109:D109"/>
  </mergeCells>
  <printOptions/>
  <pageMargins left="1.5" right="0" top="0.5" bottom="0.5" header="0.511811023622047" footer="0.511811023622047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CHANGE_ME1</cp:lastModifiedBy>
  <cp:lastPrinted>2015-03-30T11:54:04Z</cp:lastPrinted>
  <dcterms:created xsi:type="dcterms:W3CDTF">2007-01-15T10:38:13Z</dcterms:created>
  <dcterms:modified xsi:type="dcterms:W3CDTF">2015-07-27T10:48:31Z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